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.brud\Desktop\"/>
    </mc:Choice>
  </mc:AlternateContent>
  <bookViews>
    <workbookView xWindow="0" yWindow="0" windowWidth="20490" windowHeight="7155" activeTab="1"/>
  </bookViews>
  <sheets>
    <sheet name="lista rankingowa" sheetId="1" r:id="rId1"/>
    <sheet name="lista rezerwow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F51" i="1"/>
  <c r="F48" i="1"/>
  <c r="F41" i="1"/>
  <c r="F36" i="1"/>
  <c r="F31" i="1"/>
  <c r="F21" i="1"/>
  <c r="F18" i="1"/>
</calcChain>
</file>

<file path=xl/sharedStrings.xml><?xml version="1.0" encoding="utf-8"?>
<sst xmlns="http://schemas.openxmlformats.org/spreadsheetml/2006/main" count="181" uniqueCount="107">
  <si>
    <t>Lista ocenionych operacji partnerów Krajowej Sieci Obszarów Wiejskich w ramach naboru do dwuletniego Planu operacyjnego KSOW na lata 2020-2021 dla konkursu nr 4/2020 ogłoszonego w dniu 12 listopada 2019 r.</t>
  </si>
  <si>
    <t>Nazwa jednostki właściwej do dokonania wyboru operacji partneró KSOW:</t>
  </si>
  <si>
    <t>Województwo Podkarpackie</t>
  </si>
  <si>
    <t>09.12.2019 - 17.01.2020</t>
  </si>
  <si>
    <t>Limit środków/Nr wniosku</t>
  </si>
  <si>
    <t>Nazwa Partnera KSOW</t>
  </si>
  <si>
    <t>Tytuł operacji</t>
  </si>
  <si>
    <t>Liczba otrzymanych punktów</t>
  </si>
  <si>
    <t>Kwotadofinansowania</t>
  </si>
  <si>
    <t>Czy operacja została wybrana [TAK/NIE]</t>
  </si>
  <si>
    <t>Działanie 3: Gromadzenie przykładów operacji realizujących poszczególne priorytety Programu.</t>
  </si>
  <si>
    <t>OW-VI.052.5.3.2020</t>
  </si>
  <si>
    <t>Rybacka Lokalna Grupa Działania Roztocze</t>
  </si>
  <si>
    <t>Kreatywny mieszkaniec wsi jako narzędzie rozwoju swojej małej ojczyzny</t>
  </si>
  <si>
    <t>TAK</t>
  </si>
  <si>
    <t>OW-VI.052.5.1.2020</t>
  </si>
  <si>
    <t>Lokalna Grupa Działania Nasze Bieszczady</t>
  </si>
  <si>
    <t>OW-VI.052.5.2.2020</t>
  </si>
  <si>
    <t>Marzena Szmigiel-Skomra</t>
  </si>
  <si>
    <t>Dobre praktyli w realizacji zadań PROW 2014-2020 w województwie podkarpackim</t>
  </si>
  <si>
    <t>Razem</t>
  </si>
  <si>
    <t>Działanie 4: Szkolenia i działania na rzecz tworzenia sieci kontaktów dla Lokalnych Grup Działania (LGD), w tym zapewnianie pomocy technicznej w zakresie współpracy międzyterytorialnej i międzynarodowej.</t>
  </si>
  <si>
    <t>OW-VI.052.5.4.2020</t>
  </si>
  <si>
    <t>Działanie 6: Ułatwianie wymiany wiedzy pomiędzy podmiotami uczestniczącymi w rozwoju obszarów wiejskich oraz wymiana i rozpowszechnianie rezultatów działań na rzecz tego rozwoju.</t>
  </si>
  <si>
    <t>OW-VI.052.5.6.2020</t>
  </si>
  <si>
    <t>Uniwersytet Rzeszowski</t>
  </si>
  <si>
    <t>Zjawisko elicytacji w produkcji i przetwarzaniu surowców zielarskich i owoców.</t>
  </si>
  <si>
    <t>OW-VI.052.5.13.2020</t>
  </si>
  <si>
    <t>OW-VI.052.5.10.2020</t>
  </si>
  <si>
    <t>Podkarpacki Ośrodek Doradztwa Rolniczego w Boguchwale</t>
  </si>
  <si>
    <t>OW-VI.052.5.9.2020</t>
  </si>
  <si>
    <t>Miody wzbogacone dodatkiem ziół i owoców jako nowy produkt dla przetwórstwa miodu na Podkarpaciu</t>
  </si>
  <si>
    <t>OW-VI.052.5.11.2020</t>
  </si>
  <si>
    <t>Kobieta dobrym partnerem w działaniach społecznych i biznesowych na rzecz rozwoju obszarów wiejskich</t>
  </si>
  <si>
    <t>OW-VI.052.5.5.2020</t>
  </si>
  <si>
    <t>Podkarpacka Izba Rolnicza</t>
  </si>
  <si>
    <t>Wyjazd Studyjny do gospodarstw rodzinnych w Bawarii, szansą rozwoju obszarów wiejskich i przeniesienia dobrych praktyk na teren województwa podkarpackiego.</t>
  </si>
  <si>
    <t>OW-VI.052.5.8.2020</t>
  </si>
  <si>
    <t>Lokalna Grupa Działania "Pogórze Przemysko-Dynowskie"</t>
  </si>
  <si>
    <t>Wioski tematyczne szansą rozwoju obszarów podkarpackich Lokalnych Grup Działania</t>
  </si>
  <si>
    <t>OW-VI.052.5.7.2020</t>
  </si>
  <si>
    <t>Wpływ efektywności wydatkowania środków publicznych przez jednostki samorzadu terytorialnego na rozwój obszarów wiejskich</t>
  </si>
  <si>
    <t>NIE</t>
  </si>
  <si>
    <t>Działanie 9: Promocja współpracy w sektorze rolnym i realizacji przez rolników wspólnych inwestycji.</t>
  </si>
  <si>
    <t>OW-VI.052.5.15.2020</t>
  </si>
  <si>
    <t>Regionalny Związek Spółdzielni Produkcji Rolnej w Rzeszowie</t>
  </si>
  <si>
    <t>Wymiana doświadczeń szansą rozwoju produkcyjnego i organizacyjnego gospodarstw rolnych - wyjazd studyjny podkarpackich rolników do spółdzielni rolniczych we Włoszech i Austrii</t>
  </si>
  <si>
    <t>OW-VI.052.5.14.2020</t>
  </si>
  <si>
    <t>Wojewódzki Związek Pszczelarzy w Rzeszowie</t>
  </si>
  <si>
    <t>Grupy producenckie jako forma współdziałania pszczelarzy oraz wzmacnianie producentów produktów pszczelarskich</t>
  </si>
  <si>
    <t>Działanie 10:  Organizacja i udział w targach, wystawach tematycznych na rzecz prezentacji osiągnięć i promocji polskiej wsi w kraju i za granicą.</t>
  </si>
  <si>
    <t>OW-VI.052.5.17.2020</t>
  </si>
  <si>
    <t>OW-VI.052.5.18.2020</t>
  </si>
  <si>
    <t>OW-VI.052.5.19.2020</t>
  </si>
  <si>
    <t>Powiat Leski</t>
  </si>
  <si>
    <t>Promocja obszarów wiejskich w ramach organizacji targów "Agrobieszczady 2020"</t>
  </si>
  <si>
    <t>Gmina Miejsce Piastowe</t>
  </si>
  <si>
    <t xml:space="preserve">Działanie 11: Aktywizacja mieszkańców wsi na rzecz podejmowania inicjatyw służących włączeniu społecznemu, w szczególności osób starszych, młodzieży, niepełnosprawnych, mniejszości narodowych i innych osób wykluczonych społecznie. </t>
  </si>
  <si>
    <t>OW-VI.052.5.22.2020</t>
  </si>
  <si>
    <t>Gmina Błażowa</t>
  </si>
  <si>
    <t>Dni Błażowej 2020</t>
  </si>
  <si>
    <t>OW-VI.052.5.23.2020</t>
  </si>
  <si>
    <t>Gmina Sędziszów Małopolski</t>
  </si>
  <si>
    <t>OW-VI.052.5.24.2020</t>
  </si>
  <si>
    <t>OW-VI.052.5.21.2020</t>
  </si>
  <si>
    <t>Miejsko-Gminny Ośrodek Kultury i Sportu w Zagórzu</t>
  </si>
  <si>
    <t>Tradycja, kultura i kuchnia regionalna - szkolenia oraz promocja działalności Kół Gospodyń Wiejskich.</t>
  </si>
  <si>
    <t>Działanie 12: Identyfikacja, gromadzenie i upowszechnianie dobrych praktyk mających wpływ na rozwój obszarów wiejskich.</t>
  </si>
  <si>
    <t>OW-VI.052.5.25.2020</t>
  </si>
  <si>
    <t xml:space="preserve">Ekologia - od producenta do konsumenta </t>
  </si>
  <si>
    <t>Działanie 13:  Promocja zrównoważonego rozwoju obszarów wiejskich.</t>
  </si>
  <si>
    <t>OW-VI.052.5.30.2020</t>
  </si>
  <si>
    <t>Gmina Lubaczów</t>
  </si>
  <si>
    <t>Kulinarne dziedzictwo Kresów atutem lokalnej społeczności</t>
  </si>
  <si>
    <t>OW-VI.052.5.26.2020</t>
  </si>
  <si>
    <t>Gminny Ośrodek Kultury w Błażowej</t>
  </si>
  <si>
    <t>"Starych potraw smak i urok - Wojewódzki Konkurs Kapel Ludowych"</t>
  </si>
  <si>
    <t>OW-VI.052.5.29.2020</t>
  </si>
  <si>
    <t>Najlepszy rolnik i przedsiębiorca na Podkarpaciu w konkursie AgroLiga 2020, etap wojewódzki</t>
  </si>
  <si>
    <t>OW-VI.052.5.27.2020</t>
  </si>
  <si>
    <t>Powiat Niżański</t>
  </si>
  <si>
    <t>Promocja produktów tradycyjnych Powiatu niżańskiego</t>
  </si>
  <si>
    <t>OW-VI.052.5.28.2020</t>
  </si>
  <si>
    <t>Centrum Kultury i Sportu w Cieszanowie</t>
  </si>
  <si>
    <t>"Festiwal Smaków - letnia tradycja"</t>
  </si>
  <si>
    <t>OW-VI.052.5.32.2020</t>
  </si>
  <si>
    <t>Tu gdzie ziemia dotyka nieba</t>
  </si>
  <si>
    <t>Lista rezerwowa operacji partnerów Krajowej Sieci Obszarów Wiejskich w ramach naboru do dwuletniego Planu operacyjnego KSOW na lata 2020-2021 dla konkursu nr 4/2020 ogłoszonego w dniu 12 listopada 2019 r.</t>
  </si>
  <si>
    <t>Działania podstawowe</t>
  </si>
  <si>
    <t>Działania dodatkowe</t>
  </si>
  <si>
    <t xml:space="preserve">W przypadku gdy limit środków określony na działanie nie zostanie wykorzystany w całości, środki niewykorzystane zostaną przeznaczone na operacje w ramach innych działań, przy czym środki te nie mogą być przenoszone z działań 3, 4, 6 i 9 do działań 10–13.
Po ogłoszeniu  listy ocenionych operacji i listy rezerwowej Partner KSOW jest informowany, w formie pisemnej, o wyniku wyboru operacji ze wskazaniem liczby punktów otrzymanych przez operację w ramach oceny poszczególnych kryteriów wyboru operacji oraz uzasadnienia tej oceny, a także, czy operacja została wybrana, a jeżeli została wybrana ¬– również o wysokości środków finansowych przyznanych na realizację operacji. Jeżeli operacja nie została wybrana tylko dlatego, że nie zmieściła się w limicie środków jakie pozostały po wyborze operacji, które zajęły wyższe miejsca na liście, partner KSOW jest informowany o liście rezerwowej i warunkach wyboru operacji z tej listy.
Warunkiem wyboru operacji z listy rezerwowej jest w pierwszej kolejności zgoda partnera KSOW na zmniejszenie kwoty kosztów kwalifikowalnych, do wysokości dostępnych środków przy niezmienionym zakresie rzeczowym. W tym celu Samorząd wyznacza partnerowi KSOW, którego operacja znalazła się na pierwszym miejscu listy rezerwowej, odpowiedni termin i formę wyrażenia zgody, z zastrzeżeniem, że w przypadku braku zgody w wyznaczonym terminie lub formie, możliwość realizacji operacji zostanie przedstawiona partnerowi KSOW, którego operacja zajęła następne miejsce na liście rezerwowej. Zasada ta dotyczy każdej kolejnej operacji na liście rezerwowej.
</t>
  </si>
  <si>
    <t>Lokalna Grupa Działania "Zielone Bieszczady"</t>
  </si>
  <si>
    <t>Nazwa jednostki właściwej do dokonania wyboru operacji partnerów KSOW:</t>
  </si>
  <si>
    <t>Termin składania wniosków o wybór operacji wskazany w ogłoszeniu:</t>
  </si>
  <si>
    <t>Nazwa jednostki, do której został złożony wniosek o wybór operacji:</t>
  </si>
  <si>
    <t>Dobre praktyki zrealizowane w ramach wdrażania Strategii rozwoju lokalnego kierowanego przez społeczność w lata 2014-2020, promocją obszaru i działalności Lokalnej Grupy Działania Nasze Bieszczady</t>
  </si>
  <si>
    <t>Budowa platformy współpracy międzynarodowej pomiędzy lokalnymi grupami działania, celem wymiany wiedzy w zakresie dobrych praktyk związanych z produkcją i sprzedażą produktów lokalnych oraz promocją i rozwojem turystyki na obszarach wiejskich.</t>
  </si>
  <si>
    <t>Skuteczne sposoby dywersyfikacji działalności rolniczej na przykładzie Słowacji i Austrii</t>
  </si>
  <si>
    <t>Wspieranie rozwoju podkarpackiego rolnictwa oraz obszarów wiejskich poprzez ułatwianie wymiany wiedzy w ramach Dnia Pola 2020</t>
  </si>
  <si>
    <t>Wpływ efektywności wydatkowania środków publicznych przez jednostki samorządu terytorialnego na rozwój obszarów wiejskich</t>
  </si>
  <si>
    <t>IV Ogólnopolska wystawa królików miejscem spotkania hodowców</t>
  </si>
  <si>
    <t>XXII Regionalna Wystawa Zwierząt Hodowlanych połączona z Dniami Otwartych Drzwi PODR Boguchwała</t>
  </si>
  <si>
    <t>Gminne Święto Chleba w Parku Buczyna</t>
  </si>
  <si>
    <t xml:space="preserve">Gmina Świlcza </t>
  </si>
  <si>
    <t>"Warsztaty rękodzieła artystycznego w Gminie Świlcza - Zrób To Sam"</t>
  </si>
  <si>
    <t>Załącznik nr 2 do Uchwały nr  152/3374/20Zarządu Wojewdóztwa Podkarpackiego w Rzeszowie                          z dnia 12 maja 2020 r.</t>
  </si>
  <si>
    <t>Załącznik nr 1 do Uchwały nr 152/3374/20 Zarządu Województwa Podkarpackiego w Rzeszowie  z dnia  12 maja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</si>
</sst>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vertical="center" wrapText="1"/>
    </xf>
    <xf numFmtId="4" fontId="2" fillId="3" borderId="2" xfId="0" applyNumberFormat="1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4" fontId="2" fillId="2" borderId="10" xfId="0" applyNumberFormat="1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0" fontId="1" fillId="0" borderId="0" xfId="0" applyFont="1" applyFill="1" applyBorder="1" applyAlignment="1">
      <alignment vertical="center" wrapText="1"/>
    </xf>
    <xf numFmtId="3" fontId="2" fillId="0" borderId="5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right" vertical="center" wrapText="1"/>
    </xf>
    <xf numFmtId="3" fontId="2" fillId="2" borderId="5" xfId="0" applyNumberFormat="1" applyFont="1" applyFill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left" vertical="center" wrapText="1"/>
    </xf>
    <xf numFmtId="3" fontId="2" fillId="3" borderId="5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  <xf numFmtId="3" fontId="2" fillId="3" borderId="3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Fill="1" applyBorder="1" applyAlignment="1">
      <alignment horizontal="right" vertical="center" wrapText="1"/>
    </xf>
    <xf numFmtId="3" fontId="2" fillId="0" borderId="12" xfId="0" applyNumberFormat="1" applyFont="1" applyFill="1" applyBorder="1" applyAlignment="1">
      <alignment horizontal="right" vertical="center" wrapText="1"/>
    </xf>
    <xf numFmtId="3" fontId="2" fillId="0" borderId="13" xfId="0" applyNumberFormat="1" applyFont="1" applyFill="1" applyBorder="1" applyAlignment="1">
      <alignment horizontal="right" vertical="center" wrapText="1"/>
    </xf>
    <xf numFmtId="3" fontId="2" fillId="0" borderId="9" xfId="0" applyNumberFormat="1" applyFont="1" applyFill="1" applyBorder="1" applyAlignment="1">
      <alignment horizontal="right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5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zoomScaleNormal="100" zoomScaleSheetLayoutView="80" workbookViewId="0">
      <selection activeCell="J62" sqref="J62"/>
    </sheetView>
  </sheetViews>
  <sheetFormatPr defaultRowHeight="15" x14ac:dyDescent="0.25"/>
  <cols>
    <col min="2" max="2" width="20.5703125" customWidth="1"/>
    <col min="3" max="3" width="22.5703125" customWidth="1"/>
    <col min="4" max="4" width="62.42578125" customWidth="1"/>
    <col min="5" max="5" width="18.85546875" customWidth="1"/>
    <col min="6" max="6" width="17.85546875" customWidth="1"/>
    <col min="7" max="7" width="18.140625" customWidth="1"/>
  </cols>
  <sheetData>
    <row r="1" spans="1:7" x14ac:dyDescent="0.25">
      <c r="A1" s="1"/>
      <c r="B1" s="2"/>
      <c r="C1" s="2"/>
      <c r="D1" s="1"/>
      <c r="E1" s="2"/>
      <c r="F1" s="1"/>
      <c r="G1" s="2"/>
    </row>
    <row r="2" spans="1:7" ht="15" customHeight="1" x14ac:dyDescent="0.25">
      <c r="A2" s="1"/>
      <c r="B2" s="2"/>
      <c r="C2" s="2"/>
      <c r="D2" s="78" t="s">
        <v>106</v>
      </c>
      <c r="E2" s="78"/>
      <c r="F2" s="78"/>
      <c r="G2" s="78"/>
    </row>
    <row r="3" spans="1:7" x14ac:dyDescent="0.25">
      <c r="A3" s="1"/>
      <c r="B3" s="2"/>
      <c r="C3" s="2"/>
      <c r="D3" s="78"/>
      <c r="E3" s="78"/>
      <c r="F3" s="78"/>
      <c r="G3" s="78"/>
    </row>
    <row r="4" spans="1:7" x14ac:dyDescent="0.25">
      <c r="A4" s="1"/>
      <c r="B4" s="2"/>
      <c r="C4" s="2"/>
      <c r="D4" s="78"/>
      <c r="E4" s="78"/>
      <c r="F4" s="78"/>
      <c r="G4" s="78"/>
    </row>
    <row r="5" spans="1:7" x14ac:dyDescent="0.25">
      <c r="A5" s="1"/>
      <c r="B5" s="2"/>
      <c r="C5" s="2"/>
      <c r="D5" s="1"/>
      <c r="E5" s="2"/>
      <c r="F5" s="1"/>
      <c r="G5" s="2"/>
    </row>
    <row r="6" spans="1:7" x14ac:dyDescent="0.25">
      <c r="A6" s="1"/>
      <c r="B6" s="86" t="s">
        <v>0</v>
      </c>
      <c r="C6" s="86"/>
      <c r="D6" s="86"/>
      <c r="E6" s="86"/>
      <c r="F6" s="86"/>
      <c r="G6" s="86"/>
    </row>
    <row r="7" spans="1:7" x14ac:dyDescent="0.25">
      <c r="A7" s="1"/>
      <c r="B7" s="86"/>
      <c r="C7" s="86"/>
      <c r="D7" s="86"/>
      <c r="E7" s="86"/>
      <c r="F7" s="86"/>
      <c r="G7" s="86"/>
    </row>
    <row r="8" spans="1:7" x14ac:dyDescent="0.25">
      <c r="A8" s="1"/>
      <c r="B8" s="87" t="s">
        <v>92</v>
      </c>
      <c r="C8" s="87"/>
      <c r="D8" s="87"/>
      <c r="E8" s="87" t="s">
        <v>2</v>
      </c>
      <c r="F8" s="87"/>
      <c r="G8" s="87"/>
    </row>
    <row r="9" spans="1:7" x14ac:dyDescent="0.25">
      <c r="A9" s="1"/>
      <c r="B9" s="87" t="s">
        <v>93</v>
      </c>
      <c r="C9" s="87"/>
      <c r="D9" s="87"/>
      <c r="E9" s="87" t="s">
        <v>3</v>
      </c>
      <c r="F9" s="87"/>
      <c r="G9" s="87"/>
    </row>
    <row r="10" spans="1:7" x14ac:dyDescent="0.25">
      <c r="A10" s="1"/>
      <c r="B10" s="80" t="s">
        <v>94</v>
      </c>
      <c r="C10" s="80"/>
      <c r="D10" s="80"/>
      <c r="E10" s="80" t="s">
        <v>2</v>
      </c>
      <c r="F10" s="80"/>
      <c r="G10" s="80"/>
    </row>
    <row r="11" spans="1:7" ht="15.75" thickBot="1" x14ac:dyDescent="0.3">
      <c r="A11" s="1"/>
      <c r="B11" s="3"/>
      <c r="C11" s="3"/>
      <c r="D11" s="1"/>
      <c r="E11" s="2"/>
      <c r="F11" s="1"/>
      <c r="G11" s="2"/>
    </row>
    <row r="12" spans="1:7" ht="45.75" thickBot="1" x14ac:dyDescent="0.3">
      <c r="A12" s="1"/>
      <c r="B12" s="4" t="s">
        <v>4</v>
      </c>
      <c r="C12" s="5" t="s">
        <v>5</v>
      </c>
      <c r="D12" s="6" t="s">
        <v>6</v>
      </c>
      <c r="E12" s="6" t="s">
        <v>7</v>
      </c>
      <c r="F12" s="6" t="s">
        <v>8</v>
      </c>
      <c r="G12" s="7" t="s">
        <v>9</v>
      </c>
    </row>
    <row r="13" spans="1:7" ht="15.75" thickBot="1" x14ac:dyDescent="0.3">
      <c r="A13" s="1"/>
      <c r="B13" s="8">
        <v>300000</v>
      </c>
      <c r="C13" s="81" t="s">
        <v>10</v>
      </c>
      <c r="D13" s="82"/>
      <c r="E13" s="82"/>
      <c r="F13" s="82"/>
      <c r="G13" s="83"/>
    </row>
    <row r="14" spans="1:7" ht="30.75" thickBot="1" x14ac:dyDescent="0.3">
      <c r="A14" s="1"/>
      <c r="B14" s="9" t="s">
        <v>11</v>
      </c>
      <c r="C14" s="10" t="s">
        <v>12</v>
      </c>
      <c r="D14" s="10" t="s">
        <v>13</v>
      </c>
      <c r="E14" s="11">
        <v>18</v>
      </c>
      <c r="F14" s="12">
        <v>115994.88</v>
      </c>
      <c r="G14" s="13" t="s">
        <v>14</v>
      </c>
    </row>
    <row r="15" spans="1:7" x14ac:dyDescent="0.25">
      <c r="A15" s="1"/>
      <c r="B15" s="59" t="s">
        <v>15</v>
      </c>
      <c r="C15" s="59" t="s">
        <v>16</v>
      </c>
      <c r="D15" s="59" t="s">
        <v>95</v>
      </c>
      <c r="E15" s="59">
        <v>14</v>
      </c>
      <c r="F15" s="65">
        <v>60480</v>
      </c>
      <c r="G15" s="59" t="s">
        <v>14</v>
      </c>
    </row>
    <row r="16" spans="1:7" ht="15.75" thickBot="1" x14ac:dyDescent="0.3">
      <c r="A16" s="1"/>
      <c r="B16" s="84"/>
      <c r="C16" s="84"/>
      <c r="D16" s="84"/>
      <c r="E16" s="84"/>
      <c r="F16" s="85"/>
      <c r="G16" s="60"/>
    </row>
    <row r="17" spans="1:7" ht="30.75" thickBot="1" x14ac:dyDescent="0.3">
      <c r="A17" s="1"/>
      <c r="B17" s="14" t="s">
        <v>17</v>
      </c>
      <c r="C17" s="14" t="s">
        <v>18</v>
      </c>
      <c r="D17" s="14" t="s">
        <v>19</v>
      </c>
      <c r="E17" s="14">
        <v>12</v>
      </c>
      <c r="F17" s="12">
        <v>20000</v>
      </c>
      <c r="G17" s="13" t="s">
        <v>14</v>
      </c>
    </row>
    <row r="18" spans="1:7" ht="15.75" thickBot="1" x14ac:dyDescent="0.3">
      <c r="A18" s="1"/>
      <c r="B18" s="67" t="s">
        <v>20</v>
      </c>
      <c r="C18" s="68"/>
      <c r="D18" s="68"/>
      <c r="E18" s="69"/>
      <c r="F18" s="15">
        <f>F14+F15+F17</f>
        <v>196474.88</v>
      </c>
      <c r="G18" s="16"/>
    </row>
    <row r="19" spans="1:7" ht="15.75" thickBot="1" x14ac:dyDescent="0.3">
      <c r="A19" s="1"/>
      <c r="B19" s="17">
        <v>95000</v>
      </c>
      <c r="C19" s="70" t="s">
        <v>21</v>
      </c>
      <c r="D19" s="71"/>
      <c r="E19" s="71"/>
      <c r="F19" s="71"/>
      <c r="G19" s="72"/>
    </row>
    <row r="20" spans="1:7" ht="75.75" thickBot="1" x14ac:dyDescent="0.3">
      <c r="A20" s="1"/>
      <c r="B20" s="13" t="s">
        <v>22</v>
      </c>
      <c r="C20" s="11" t="s">
        <v>16</v>
      </c>
      <c r="D20" s="18" t="s">
        <v>96</v>
      </c>
      <c r="E20" s="19">
        <v>16</v>
      </c>
      <c r="F20" s="20">
        <v>94800</v>
      </c>
      <c r="G20" s="13" t="s">
        <v>14</v>
      </c>
    </row>
    <row r="21" spans="1:7" ht="15.75" thickBot="1" x14ac:dyDescent="0.3">
      <c r="A21" s="1"/>
      <c r="B21" s="47" t="s">
        <v>20</v>
      </c>
      <c r="C21" s="48"/>
      <c r="D21" s="48"/>
      <c r="E21" s="49"/>
      <c r="F21" s="15">
        <f>SUM(F20)</f>
        <v>94800</v>
      </c>
      <c r="G21" s="16"/>
    </row>
    <row r="22" spans="1:7" ht="15.75" thickBot="1" x14ac:dyDescent="0.3">
      <c r="A22" s="1"/>
      <c r="B22" s="21">
        <v>150000</v>
      </c>
      <c r="C22" s="73" t="s">
        <v>23</v>
      </c>
      <c r="D22" s="74"/>
      <c r="E22" s="74"/>
      <c r="F22" s="74"/>
      <c r="G22" s="75"/>
    </row>
    <row r="23" spans="1:7" ht="30.75" thickBot="1" x14ac:dyDescent="0.3">
      <c r="A23" s="1"/>
      <c r="B23" s="16" t="s">
        <v>24</v>
      </c>
      <c r="C23" s="19" t="s">
        <v>25</v>
      </c>
      <c r="D23" s="22" t="s">
        <v>26</v>
      </c>
      <c r="E23" s="19">
        <v>21</v>
      </c>
      <c r="F23" s="20">
        <v>68405.100000000006</v>
      </c>
      <c r="G23" s="16" t="s">
        <v>14</v>
      </c>
    </row>
    <row r="24" spans="1:7" ht="57.75" customHeight="1" thickBot="1" x14ac:dyDescent="0.3">
      <c r="A24" s="1"/>
      <c r="B24" s="23" t="s">
        <v>27</v>
      </c>
      <c r="C24" s="24" t="s">
        <v>91</v>
      </c>
      <c r="D24" s="25" t="s">
        <v>97</v>
      </c>
      <c r="E24" s="26">
        <v>21</v>
      </c>
      <c r="F24" s="27">
        <v>51825</v>
      </c>
      <c r="G24" s="16" t="s">
        <v>14</v>
      </c>
    </row>
    <row r="25" spans="1:7" ht="45.75" thickBot="1" x14ac:dyDescent="0.3">
      <c r="A25" s="1"/>
      <c r="B25" s="28" t="s">
        <v>28</v>
      </c>
      <c r="C25" s="29" t="s">
        <v>29</v>
      </c>
      <c r="D25" s="30" t="s">
        <v>98</v>
      </c>
      <c r="E25" s="19">
        <v>21</v>
      </c>
      <c r="F25" s="27">
        <v>32934.57</v>
      </c>
      <c r="G25" s="16" t="s">
        <v>14</v>
      </c>
    </row>
    <row r="26" spans="1:7" ht="30.75" thickBot="1" x14ac:dyDescent="0.3">
      <c r="A26" s="1"/>
      <c r="B26" s="28" t="s">
        <v>30</v>
      </c>
      <c r="C26" s="29" t="s">
        <v>25</v>
      </c>
      <c r="D26" s="30" t="s">
        <v>31</v>
      </c>
      <c r="E26" s="19">
        <v>18</v>
      </c>
      <c r="F26" s="27">
        <v>60260.88</v>
      </c>
      <c r="G26" s="16" t="s">
        <v>14</v>
      </c>
    </row>
    <row r="27" spans="1:7" ht="45.75" thickBot="1" x14ac:dyDescent="0.3">
      <c r="A27" s="1"/>
      <c r="B27" s="31" t="s">
        <v>32</v>
      </c>
      <c r="C27" s="28" t="s">
        <v>29</v>
      </c>
      <c r="D27" s="32" t="s">
        <v>33</v>
      </c>
      <c r="E27" s="19">
        <v>17</v>
      </c>
      <c r="F27" s="27">
        <v>27718.98</v>
      </c>
      <c r="G27" s="16" t="s">
        <v>14</v>
      </c>
    </row>
    <row r="28" spans="1:7" ht="45.75" thickBot="1" x14ac:dyDescent="0.3">
      <c r="A28" s="1"/>
      <c r="B28" s="13" t="s">
        <v>34</v>
      </c>
      <c r="C28" s="11" t="s">
        <v>35</v>
      </c>
      <c r="D28" s="18" t="s">
        <v>36</v>
      </c>
      <c r="E28" s="11">
        <v>14</v>
      </c>
      <c r="F28" s="12">
        <v>93600</v>
      </c>
      <c r="G28" s="13" t="s">
        <v>14</v>
      </c>
    </row>
    <row r="29" spans="1:7" ht="45.75" thickBot="1" x14ac:dyDescent="0.3">
      <c r="A29" s="1"/>
      <c r="B29" s="16" t="s">
        <v>37</v>
      </c>
      <c r="C29" s="19" t="s">
        <v>38</v>
      </c>
      <c r="D29" s="22" t="s">
        <v>39</v>
      </c>
      <c r="E29" s="19">
        <v>11</v>
      </c>
      <c r="F29" s="27">
        <v>95800</v>
      </c>
      <c r="G29" s="16" t="s">
        <v>14</v>
      </c>
    </row>
    <row r="30" spans="1:7" ht="30.75" thickBot="1" x14ac:dyDescent="0.3">
      <c r="A30" s="1"/>
      <c r="B30" s="13" t="s">
        <v>40</v>
      </c>
      <c r="C30" s="11" t="s">
        <v>25</v>
      </c>
      <c r="D30" s="18" t="s">
        <v>99</v>
      </c>
      <c r="E30" s="19">
        <v>10</v>
      </c>
      <c r="F30" s="20">
        <v>0</v>
      </c>
      <c r="G30" s="13" t="s">
        <v>42</v>
      </c>
    </row>
    <row r="31" spans="1:7" ht="15.75" thickBot="1" x14ac:dyDescent="0.3">
      <c r="A31" s="79"/>
      <c r="B31" s="56" t="s">
        <v>20</v>
      </c>
      <c r="C31" s="57"/>
      <c r="D31" s="57"/>
      <c r="E31" s="58"/>
      <c r="F31" s="15">
        <f>SUM(F23:F30)</f>
        <v>430544.53</v>
      </c>
      <c r="G31" s="16"/>
    </row>
    <row r="32" spans="1:7" ht="15.75" thickBot="1" x14ac:dyDescent="0.3">
      <c r="A32" s="79"/>
      <c r="B32" s="33">
        <v>300000</v>
      </c>
      <c r="C32" s="50" t="s">
        <v>43</v>
      </c>
      <c r="D32" s="51"/>
      <c r="E32" s="51"/>
      <c r="F32" s="51"/>
      <c r="G32" s="52"/>
    </row>
    <row r="33" spans="1:7" ht="60.75" thickBot="1" x14ac:dyDescent="0.3">
      <c r="A33" s="1"/>
      <c r="B33" s="9" t="s">
        <v>44</v>
      </c>
      <c r="C33" s="10" t="s">
        <v>45</v>
      </c>
      <c r="D33" s="10" t="s">
        <v>46</v>
      </c>
      <c r="E33" s="11">
        <v>16</v>
      </c>
      <c r="F33" s="12">
        <v>83125</v>
      </c>
      <c r="G33" s="13" t="s">
        <v>14</v>
      </c>
    </row>
    <row r="34" spans="1:7" x14ac:dyDescent="0.25">
      <c r="A34" s="1"/>
      <c r="B34" s="59" t="s">
        <v>47</v>
      </c>
      <c r="C34" s="59" t="s">
        <v>48</v>
      </c>
      <c r="D34" s="59" t="s">
        <v>49</v>
      </c>
      <c r="E34" s="76">
        <v>12</v>
      </c>
      <c r="F34" s="65">
        <v>14030</v>
      </c>
      <c r="G34" s="63" t="s">
        <v>14</v>
      </c>
    </row>
    <row r="35" spans="1:7" ht="15.75" thickBot="1" x14ac:dyDescent="0.3">
      <c r="A35" s="1"/>
      <c r="B35" s="60"/>
      <c r="C35" s="60"/>
      <c r="D35" s="60"/>
      <c r="E35" s="77"/>
      <c r="F35" s="66"/>
      <c r="G35" s="64"/>
    </row>
    <row r="36" spans="1:7" ht="15.75" thickBot="1" x14ac:dyDescent="0.3">
      <c r="A36" s="1"/>
      <c r="B36" s="47" t="s">
        <v>20</v>
      </c>
      <c r="C36" s="48"/>
      <c r="D36" s="48"/>
      <c r="E36" s="49"/>
      <c r="F36" s="15">
        <f>F33+F34</f>
        <v>97155</v>
      </c>
      <c r="G36" s="16"/>
    </row>
    <row r="37" spans="1:7" ht="15.75" thickBot="1" x14ac:dyDescent="0.3">
      <c r="A37" s="1"/>
      <c r="B37" s="33">
        <v>50000</v>
      </c>
      <c r="C37" s="50" t="s">
        <v>50</v>
      </c>
      <c r="D37" s="51"/>
      <c r="E37" s="51"/>
      <c r="F37" s="51"/>
      <c r="G37" s="52"/>
    </row>
    <row r="38" spans="1:7" ht="45.75" thickBot="1" x14ac:dyDescent="0.3">
      <c r="A38" s="1"/>
      <c r="B38" s="13" t="s">
        <v>51</v>
      </c>
      <c r="C38" s="11" t="s">
        <v>29</v>
      </c>
      <c r="D38" s="18" t="s">
        <v>100</v>
      </c>
      <c r="E38" s="19">
        <v>21</v>
      </c>
      <c r="F38" s="12">
        <v>19965.29</v>
      </c>
      <c r="G38" s="13" t="s">
        <v>14</v>
      </c>
    </row>
    <row r="39" spans="1:7" ht="45.75" thickBot="1" x14ac:dyDescent="0.3">
      <c r="A39" s="1"/>
      <c r="B39" s="13" t="s">
        <v>52</v>
      </c>
      <c r="C39" s="19" t="s">
        <v>29</v>
      </c>
      <c r="D39" s="22" t="s">
        <v>101</v>
      </c>
      <c r="E39" s="19">
        <v>21</v>
      </c>
      <c r="F39" s="20">
        <v>30029.23</v>
      </c>
      <c r="G39" s="16" t="s">
        <v>14</v>
      </c>
    </row>
    <row r="40" spans="1:7" ht="30.75" thickBot="1" x14ac:dyDescent="0.3">
      <c r="A40" s="1"/>
      <c r="B40" s="13" t="s">
        <v>53</v>
      </c>
      <c r="C40" s="19" t="s">
        <v>54</v>
      </c>
      <c r="D40" s="22" t="s">
        <v>55</v>
      </c>
      <c r="E40" s="19">
        <v>14</v>
      </c>
      <c r="F40" s="20">
        <v>0</v>
      </c>
      <c r="G40" s="13" t="s">
        <v>42</v>
      </c>
    </row>
    <row r="41" spans="1:7" ht="15.75" thickBot="1" x14ac:dyDescent="0.3">
      <c r="A41" s="1"/>
      <c r="B41" s="47" t="s">
        <v>20</v>
      </c>
      <c r="C41" s="48"/>
      <c r="D41" s="48"/>
      <c r="E41" s="49"/>
      <c r="F41" s="34">
        <f>SUM(F38:F40)</f>
        <v>49994.520000000004</v>
      </c>
      <c r="G41" s="35"/>
    </row>
    <row r="42" spans="1:7" ht="15.75" thickBot="1" x14ac:dyDescent="0.3">
      <c r="A42" s="1"/>
      <c r="B42" s="17">
        <v>50000</v>
      </c>
      <c r="C42" s="50" t="s">
        <v>57</v>
      </c>
      <c r="D42" s="51"/>
      <c r="E42" s="51"/>
      <c r="F42" s="51"/>
      <c r="G42" s="52"/>
    </row>
    <row r="43" spans="1:7" ht="15.75" thickBot="1" x14ac:dyDescent="0.3">
      <c r="A43" s="1"/>
      <c r="B43" s="13" t="s">
        <v>58</v>
      </c>
      <c r="C43" s="11" t="s">
        <v>59</v>
      </c>
      <c r="D43" s="18" t="s">
        <v>60</v>
      </c>
      <c r="E43" s="19">
        <v>20</v>
      </c>
      <c r="F43" s="20">
        <v>11489.1</v>
      </c>
      <c r="G43" s="16" t="s">
        <v>14</v>
      </c>
    </row>
    <row r="44" spans="1:7" ht="30.75" thickBot="1" x14ac:dyDescent="0.3">
      <c r="A44" s="1"/>
      <c r="B44" s="13" t="s">
        <v>61</v>
      </c>
      <c r="C44" s="11" t="s">
        <v>62</v>
      </c>
      <c r="D44" s="18" t="s">
        <v>102</v>
      </c>
      <c r="E44" s="19">
        <v>19</v>
      </c>
      <c r="F44" s="20">
        <v>19216</v>
      </c>
      <c r="G44" s="16" t="s">
        <v>14</v>
      </c>
    </row>
    <row r="45" spans="1:7" ht="30.75" thickBot="1" x14ac:dyDescent="0.3">
      <c r="A45" s="1"/>
      <c r="B45" s="14" t="s">
        <v>63</v>
      </c>
      <c r="C45" s="36" t="s">
        <v>103</v>
      </c>
      <c r="D45" s="37" t="s">
        <v>104</v>
      </c>
      <c r="E45" s="36">
        <v>13</v>
      </c>
      <c r="F45" s="38">
        <v>15711.72</v>
      </c>
      <c r="G45" s="14" t="s">
        <v>14</v>
      </c>
    </row>
    <row r="46" spans="1:7" x14ac:dyDescent="0.25">
      <c r="A46" s="1"/>
      <c r="B46" s="59" t="s">
        <v>64</v>
      </c>
      <c r="C46" s="59" t="s">
        <v>65</v>
      </c>
      <c r="D46" s="61" t="s">
        <v>66</v>
      </c>
      <c r="E46" s="63">
        <v>11</v>
      </c>
      <c r="F46" s="65">
        <v>0</v>
      </c>
      <c r="G46" s="59" t="s">
        <v>42</v>
      </c>
    </row>
    <row r="47" spans="1:7" ht="15.75" thickBot="1" x14ac:dyDescent="0.3">
      <c r="A47" s="1"/>
      <c r="B47" s="60"/>
      <c r="C47" s="60"/>
      <c r="D47" s="62"/>
      <c r="E47" s="64"/>
      <c r="F47" s="66"/>
      <c r="G47" s="60"/>
    </row>
    <row r="48" spans="1:7" ht="15.75" thickBot="1" x14ac:dyDescent="0.3">
      <c r="A48" s="1"/>
      <c r="B48" s="47" t="s">
        <v>20</v>
      </c>
      <c r="C48" s="48"/>
      <c r="D48" s="48"/>
      <c r="E48" s="49"/>
      <c r="F48" s="15">
        <f>F43+F44+F45</f>
        <v>46416.82</v>
      </c>
      <c r="G48" s="35"/>
    </row>
    <row r="49" spans="1:7" ht="15.75" thickBot="1" x14ac:dyDescent="0.3">
      <c r="A49" s="1"/>
      <c r="B49" s="17">
        <v>20000</v>
      </c>
      <c r="C49" s="50" t="s">
        <v>67</v>
      </c>
      <c r="D49" s="51"/>
      <c r="E49" s="51"/>
      <c r="F49" s="51"/>
      <c r="G49" s="52"/>
    </row>
    <row r="50" spans="1:7" ht="45.75" thickBot="1" x14ac:dyDescent="0.3">
      <c r="A50" s="1"/>
      <c r="B50" s="13" t="s">
        <v>68</v>
      </c>
      <c r="C50" s="11" t="s">
        <v>29</v>
      </c>
      <c r="D50" s="18" t="s">
        <v>69</v>
      </c>
      <c r="E50" s="11">
        <v>19</v>
      </c>
      <c r="F50" s="20">
        <v>16569.5</v>
      </c>
      <c r="G50" s="13" t="s">
        <v>14</v>
      </c>
    </row>
    <row r="51" spans="1:7" ht="15.75" thickBot="1" x14ac:dyDescent="0.3">
      <c r="A51" s="1"/>
      <c r="B51" s="47" t="s">
        <v>20</v>
      </c>
      <c r="C51" s="48"/>
      <c r="D51" s="48"/>
      <c r="E51" s="49"/>
      <c r="F51" s="15">
        <f>SUM(F50:F50)</f>
        <v>16569.5</v>
      </c>
      <c r="G51" s="35"/>
    </row>
    <row r="52" spans="1:7" ht="15.75" thickBot="1" x14ac:dyDescent="0.3">
      <c r="A52" s="1"/>
      <c r="B52" s="21">
        <v>50000</v>
      </c>
      <c r="C52" s="53" t="s">
        <v>70</v>
      </c>
      <c r="D52" s="54"/>
      <c r="E52" s="54"/>
      <c r="F52" s="54"/>
      <c r="G52" s="55"/>
    </row>
    <row r="53" spans="1:7" ht="15.75" thickBot="1" x14ac:dyDescent="0.3">
      <c r="A53" s="1"/>
      <c r="B53" s="13" t="s">
        <v>71</v>
      </c>
      <c r="C53" s="11" t="s">
        <v>72</v>
      </c>
      <c r="D53" s="18" t="s">
        <v>73</v>
      </c>
      <c r="E53" s="19">
        <v>21</v>
      </c>
      <c r="F53" s="20">
        <v>44399.199999999997</v>
      </c>
      <c r="G53" s="16" t="s">
        <v>14</v>
      </c>
    </row>
    <row r="54" spans="1:7" ht="30.75" thickBot="1" x14ac:dyDescent="0.3">
      <c r="A54" s="1"/>
      <c r="B54" s="13" t="s">
        <v>74</v>
      </c>
      <c r="C54" s="11" t="s">
        <v>75</v>
      </c>
      <c r="D54" s="18" t="s">
        <v>76</v>
      </c>
      <c r="E54" s="19">
        <v>20</v>
      </c>
      <c r="F54" s="20">
        <v>0</v>
      </c>
      <c r="G54" s="13" t="s">
        <v>42</v>
      </c>
    </row>
    <row r="55" spans="1:7" ht="45.75" thickBot="1" x14ac:dyDescent="0.3">
      <c r="A55" s="1"/>
      <c r="B55" s="13" t="s">
        <v>77</v>
      </c>
      <c r="C55" s="11" t="s">
        <v>29</v>
      </c>
      <c r="D55" s="18" t="s">
        <v>78</v>
      </c>
      <c r="E55" s="19">
        <v>16</v>
      </c>
      <c r="F55" s="20">
        <v>0</v>
      </c>
      <c r="G55" s="16" t="s">
        <v>42</v>
      </c>
    </row>
    <row r="56" spans="1:7" ht="15.75" thickBot="1" x14ac:dyDescent="0.3">
      <c r="A56" s="1"/>
      <c r="B56" s="13" t="s">
        <v>79</v>
      </c>
      <c r="C56" s="11" t="s">
        <v>80</v>
      </c>
      <c r="D56" s="18" t="s">
        <v>81</v>
      </c>
      <c r="E56" s="19">
        <v>14</v>
      </c>
      <c r="F56" s="12">
        <v>0</v>
      </c>
      <c r="G56" s="13" t="s">
        <v>42</v>
      </c>
    </row>
    <row r="57" spans="1:7" ht="30.75" thickBot="1" x14ac:dyDescent="0.3">
      <c r="A57" s="1"/>
      <c r="B57" s="13" t="s">
        <v>82</v>
      </c>
      <c r="C57" s="11" t="s">
        <v>83</v>
      </c>
      <c r="D57" s="18" t="s">
        <v>84</v>
      </c>
      <c r="E57" s="19">
        <v>14</v>
      </c>
      <c r="F57" s="20">
        <v>0</v>
      </c>
      <c r="G57" s="16" t="s">
        <v>42</v>
      </c>
    </row>
    <row r="58" spans="1:7" ht="30.75" thickBot="1" x14ac:dyDescent="0.3">
      <c r="A58" s="1"/>
      <c r="B58" s="13" t="s">
        <v>85</v>
      </c>
      <c r="C58" s="11" t="s">
        <v>56</v>
      </c>
      <c r="D58" s="18" t="s">
        <v>86</v>
      </c>
      <c r="E58" s="11">
        <v>7</v>
      </c>
      <c r="F58" s="20">
        <v>0</v>
      </c>
      <c r="G58" s="16" t="s">
        <v>42</v>
      </c>
    </row>
    <row r="59" spans="1:7" ht="15.75" thickBot="1" x14ac:dyDescent="0.3">
      <c r="A59" s="1"/>
      <c r="B59" s="56" t="s">
        <v>20</v>
      </c>
      <c r="C59" s="57"/>
      <c r="D59" s="57"/>
      <c r="E59" s="58"/>
      <c r="F59" s="39">
        <f>F53</f>
        <v>44399.199999999997</v>
      </c>
      <c r="G59" s="40"/>
    </row>
    <row r="61" spans="1:7" x14ac:dyDescent="0.25">
      <c r="D61" s="46"/>
    </row>
    <row r="62" spans="1:7" x14ac:dyDescent="0.25">
      <c r="D62" s="45"/>
      <c r="E62" s="45"/>
      <c r="F62" s="45"/>
    </row>
    <row r="63" spans="1:7" x14ac:dyDescent="0.25">
      <c r="D63" s="45"/>
      <c r="E63" s="45"/>
      <c r="F63" s="45"/>
    </row>
  </sheetData>
  <mergeCells count="43">
    <mergeCell ref="B9:D9"/>
    <mergeCell ref="E9:G9"/>
    <mergeCell ref="D2:G4"/>
    <mergeCell ref="A31:A32"/>
    <mergeCell ref="B31:E31"/>
    <mergeCell ref="C32:G32"/>
    <mergeCell ref="B10:D10"/>
    <mergeCell ref="E10:G10"/>
    <mergeCell ref="C13:G13"/>
    <mergeCell ref="B15:B16"/>
    <mergeCell ref="C15:C16"/>
    <mergeCell ref="D15:D16"/>
    <mergeCell ref="E15:E16"/>
    <mergeCell ref="F15:F16"/>
    <mergeCell ref="G15:G16"/>
    <mergeCell ref="B6:G7"/>
    <mergeCell ref="B8:D8"/>
    <mergeCell ref="E8:G8"/>
    <mergeCell ref="G34:G35"/>
    <mergeCell ref="B18:E18"/>
    <mergeCell ref="C19:G19"/>
    <mergeCell ref="B21:E21"/>
    <mergeCell ref="C22:G22"/>
    <mergeCell ref="B34:B35"/>
    <mergeCell ref="C34:C35"/>
    <mergeCell ref="D34:D35"/>
    <mergeCell ref="E34:E35"/>
    <mergeCell ref="F34:F35"/>
    <mergeCell ref="B36:E36"/>
    <mergeCell ref="C37:G37"/>
    <mergeCell ref="B41:E41"/>
    <mergeCell ref="C42:G42"/>
    <mergeCell ref="B46:B47"/>
    <mergeCell ref="C46:C47"/>
    <mergeCell ref="D46:D47"/>
    <mergeCell ref="E46:E47"/>
    <mergeCell ref="F46:F47"/>
    <mergeCell ref="G46:G47"/>
    <mergeCell ref="B48:E48"/>
    <mergeCell ref="C49:G49"/>
    <mergeCell ref="B51:E51"/>
    <mergeCell ref="C52:G52"/>
    <mergeCell ref="B59:E59"/>
  </mergeCells>
  <pageMargins left="0.7" right="0.7" top="0.75" bottom="0.75" header="0.3" footer="0.3"/>
  <pageSetup paperSize="9" scale="51" orientation="portrait" r:id="rId1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7"/>
  <sheetViews>
    <sheetView tabSelected="1" topLeftCell="A2" zoomScaleNormal="100" workbookViewId="0">
      <selection activeCell="H9" sqref="H9"/>
    </sheetView>
  </sheetViews>
  <sheetFormatPr defaultRowHeight="15" x14ac:dyDescent="0.25"/>
  <cols>
    <col min="1" max="1" width="9.140625" style="1"/>
    <col min="2" max="2" width="21.140625" style="2" customWidth="1"/>
    <col min="3" max="3" width="27.85546875" style="2" customWidth="1"/>
    <col min="4" max="4" width="62.7109375" style="1" customWidth="1"/>
    <col min="5" max="5" width="27.42578125" style="2" customWidth="1"/>
    <col min="6" max="6" width="15.7109375" style="1" customWidth="1"/>
    <col min="7" max="16384" width="9.140625" style="1"/>
  </cols>
  <sheetData>
    <row r="2" spans="2:5" ht="15" customHeight="1" x14ac:dyDescent="0.25">
      <c r="D2" s="78" t="s">
        <v>105</v>
      </c>
      <c r="E2" s="78"/>
    </row>
    <row r="3" spans="2:5" x14ac:dyDescent="0.25">
      <c r="D3" s="78"/>
      <c r="E3" s="78"/>
    </row>
    <row r="4" spans="2:5" x14ac:dyDescent="0.25">
      <c r="D4" s="78"/>
      <c r="E4" s="78"/>
    </row>
    <row r="6" spans="2:5" x14ac:dyDescent="0.25">
      <c r="B6" s="86" t="s">
        <v>87</v>
      </c>
      <c r="C6" s="86"/>
      <c r="D6" s="86"/>
      <c r="E6" s="86"/>
    </row>
    <row r="7" spans="2:5" x14ac:dyDescent="0.25">
      <c r="B7" s="86"/>
      <c r="C7" s="86"/>
      <c r="D7" s="86"/>
      <c r="E7" s="86"/>
    </row>
    <row r="8" spans="2:5" x14ac:dyDescent="0.25">
      <c r="B8" s="87" t="s">
        <v>1</v>
      </c>
      <c r="C8" s="87"/>
      <c r="D8" s="87"/>
      <c r="E8" s="41" t="s">
        <v>2</v>
      </c>
    </row>
    <row r="9" spans="2:5" x14ac:dyDescent="0.25">
      <c r="B9" s="87" t="s">
        <v>93</v>
      </c>
      <c r="C9" s="87"/>
      <c r="D9" s="87"/>
      <c r="E9" s="41" t="s">
        <v>3</v>
      </c>
    </row>
    <row r="10" spans="2:5" x14ac:dyDescent="0.25">
      <c r="B10" s="80" t="s">
        <v>94</v>
      </c>
      <c r="C10" s="80"/>
      <c r="D10" s="80"/>
      <c r="E10" s="42" t="s">
        <v>2</v>
      </c>
    </row>
    <row r="11" spans="2:5" ht="15.75" thickBot="1" x14ac:dyDescent="0.3">
      <c r="B11" s="3"/>
      <c r="C11" s="3"/>
    </row>
    <row r="12" spans="2:5" ht="30.75" thickBot="1" x14ac:dyDescent="0.3">
      <c r="B12" s="4" t="s">
        <v>4</v>
      </c>
      <c r="C12" s="5" t="s">
        <v>5</v>
      </c>
      <c r="D12" s="6" t="s">
        <v>6</v>
      </c>
      <c r="E12" s="6" t="s">
        <v>7</v>
      </c>
    </row>
    <row r="13" spans="2:5" ht="15.75" thickBot="1" x14ac:dyDescent="0.3">
      <c r="B13" s="93" t="s">
        <v>88</v>
      </c>
      <c r="C13" s="94"/>
      <c r="D13" s="94"/>
      <c r="E13" s="95"/>
    </row>
    <row r="14" spans="2:5" ht="30.75" thickBot="1" x14ac:dyDescent="0.3">
      <c r="B14" s="13" t="s">
        <v>40</v>
      </c>
      <c r="C14" s="11" t="s">
        <v>25</v>
      </c>
      <c r="D14" s="18" t="s">
        <v>41</v>
      </c>
      <c r="E14" s="19">
        <v>10</v>
      </c>
    </row>
    <row r="15" spans="2:5" ht="15.75" thickBot="1" x14ac:dyDescent="0.3">
      <c r="B15" s="90"/>
      <c r="C15" s="91"/>
      <c r="D15" s="91"/>
      <c r="E15" s="92"/>
    </row>
    <row r="16" spans="2:5" ht="15.75" thickBot="1" x14ac:dyDescent="0.3">
      <c r="B16" s="70" t="s">
        <v>89</v>
      </c>
      <c r="C16" s="71"/>
      <c r="D16" s="71"/>
      <c r="E16" s="72"/>
    </row>
    <row r="17" spans="2:6" ht="30.75" thickBot="1" x14ac:dyDescent="0.3">
      <c r="B17" s="13" t="s">
        <v>74</v>
      </c>
      <c r="C17" s="11" t="s">
        <v>75</v>
      </c>
      <c r="D17" s="18" t="s">
        <v>76</v>
      </c>
      <c r="E17" s="19">
        <v>20</v>
      </c>
    </row>
    <row r="18" spans="2:6" ht="45.75" thickBot="1" x14ac:dyDescent="0.3">
      <c r="B18" s="13" t="s">
        <v>77</v>
      </c>
      <c r="C18" s="11" t="s">
        <v>29</v>
      </c>
      <c r="D18" s="18" t="s">
        <v>78</v>
      </c>
      <c r="E18" s="19">
        <v>16</v>
      </c>
    </row>
    <row r="19" spans="2:6" ht="30.75" thickBot="1" x14ac:dyDescent="0.3">
      <c r="B19" s="13" t="s">
        <v>53</v>
      </c>
      <c r="C19" s="19" t="s">
        <v>54</v>
      </c>
      <c r="D19" s="22" t="s">
        <v>55</v>
      </c>
      <c r="E19" s="19">
        <v>14</v>
      </c>
      <c r="F19" s="43"/>
    </row>
    <row r="20" spans="2:6" ht="15.75" thickBot="1" x14ac:dyDescent="0.3">
      <c r="B20" s="13" t="s">
        <v>79</v>
      </c>
      <c r="C20" s="11" t="s">
        <v>80</v>
      </c>
      <c r="D20" s="18" t="s">
        <v>81</v>
      </c>
      <c r="E20" s="19">
        <v>14</v>
      </c>
      <c r="F20" s="43"/>
    </row>
    <row r="21" spans="2:6" ht="30.75" thickBot="1" x14ac:dyDescent="0.3">
      <c r="B21" s="13" t="s">
        <v>82</v>
      </c>
      <c r="C21" s="11" t="s">
        <v>83</v>
      </c>
      <c r="D21" s="18" t="s">
        <v>84</v>
      </c>
      <c r="E21" s="19">
        <v>14</v>
      </c>
      <c r="F21" s="43"/>
    </row>
    <row r="22" spans="2:6" x14ac:dyDescent="0.25">
      <c r="B22" s="59" t="s">
        <v>64</v>
      </c>
      <c r="C22" s="59" t="s">
        <v>65</v>
      </c>
      <c r="D22" s="61" t="s">
        <v>66</v>
      </c>
      <c r="E22" s="63">
        <v>11</v>
      </c>
      <c r="F22" s="43"/>
    </row>
    <row r="23" spans="2:6" ht="15.75" thickBot="1" x14ac:dyDescent="0.3">
      <c r="B23" s="60"/>
      <c r="C23" s="60"/>
      <c r="D23" s="62"/>
      <c r="E23" s="64"/>
    </row>
    <row r="24" spans="2:6" ht="15.75" thickBot="1" x14ac:dyDescent="0.3">
      <c r="B24" s="13" t="s">
        <v>85</v>
      </c>
      <c r="C24" s="11" t="s">
        <v>56</v>
      </c>
      <c r="D24" s="18" t="s">
        <v>86</v>
      </c>
      <c r="E24" s="11">
        <v>7</v>
      </c>
    </row>
    <row r="25" spans="2:6" x14ac:dyDescent="0.25">
      <c r="E25" s="44"/>
    </row>
    <row r="26" spans="2:6" x14ac:dyDescent="0.25">
      <c r="B26" s="88" t="s">
        <v>90</v>
      </c>
      <c r="C26" s="89"/>
      <c r="D26" s="89"/>
      <c r="E26" s="89"/>
    </row>
    <row r="27" spans="2:6" x14ac:dyDescent="0.25">
      <c r="B27" s="89"/>
      <c r="C27" s="89"/>
      <c r="D27" s="89"/>
      <c r="E27" s="89"/>
    </row>
    <row r="28" spans="2:6" x14ac:dyDescent="0.25">
      <c r="B28" s="89"/>
      <c r="C28" s="89"/>
      <c r="D28" s="89"/>
      <c r="E28" s="89"/>
    </row>
    <row r="29" spans="2:6" x14ac:dyDescent="0.25">
      <c r="B29" s="89"/>
      <c r="C29" s="89"/>
      <c r="D29" s="89"/>
      <c r="E29" s="89"/>
    </row>
    <row r="30" spans="2:6" x14ac:dyDescent="0.25">
      <c r="B30" s="89"/>
      <c r="C30" s="89"/>
      <c r="D30" s="89"/>
      <c r="E30" s="89"/>
    </row>
    <row r="31" spans="2:6" x14ac:dyDescent="0.25">
      <c r="B31" s="89"/>
      <c r="C31" s="89"/>
      <c r="D31" s="89"/>
      <c r="E31" s="89"/>
    </row>
    <row r="32" spans="2:6" x14ac:dyDescent="0.25">
      <c r="B32" s="89"/>
      <c r="C32" s="89"/>
      <c r="D32" s="89"/>
      <c r="E32" s="89"/>
    </row>
    <row r="33" spans="2:5" x14ac:dyDescent="0.25">
      <c r="B33" s="89"/>
      <c r="C33" s="89"/>
      <c r="D33" s="89"/>
      <c r="E33" s="89"/>
    </row>
    <row r="34" spans="2:5" x14ac:dyDescent="0.25">
      <c r="B34" s="89"/>
      <c r="C34" s="89"/>
      <c r="D34" s="89"/>
      <c r="E34" s="89"/>
    </row>
    <row r="35" spans="2:5" x14ac:dyDescent="0.25">
      <c r="B35" s="89"/>
      <c r="C35" s="89"/>
      <c r="D35" s="89"/>
      <c r="E35" s="89"/>
    </row>
    <row r="36" spans="2:5" x14ac:dyDescent="0.25">
      <c r="B36" s="89"/>
      <c r="C36" s="89"/>
      <c r="D36" s="89"/>
      <c r="E36" s="89"/>
    </row>
    <row r="37" spans="2:5" ht="31.5" customHeight="1" x14ac:dyDescent="0.25">
      <c r="B37" s="89"/>
      <c r="C37" s="89"/>
      <c r="D37" s="89"/>
      <c r="E37" s="89"/>
    </row>
  </sheetData>
  <mergeCells count="13">
    <mergeCell ref="B13:E13"/>
    <mergeCell ref="D2:E4"/>
    <mergeCell ref="B6:E7"/>
    <mergeCell ref="B8:D8"/>
    <mergeCell ref="B9:D9"/>
    <mergeCell ref="B10:D10"/>
    <mergeCell ref="B26:E37"/>
    <mergeCell ref="B15:E15"/>
    <mergeCell ref="B16:E16"/>
    <mergeCell ref="B22:B23"/>
    <mergeCell ref="C22:C23"/>
    <mergeCell ref="D22:D23"/>
    <mergeCell ref="E22:E23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lista rankingowa</vt:lpstr>
      <vt:lpstr>lista rezerwowa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Adamska Beata</dc:creator>
  <cp:lastModifiedBy>Brud Paweł</cp:lastModifiedBy>
  <cp:lastPrinted>2020-05-12T06:04:55Z</cp:lastPrinted>
  <dcterms:created xsi:type="dcterms:W3CDTF">2020-05-06T10:03:25Z</dcterms:created>
  <dcterms:modified xsi:type="dcterms:W3CDTF">2020-05-12T12:42:04Z</dcterms:modified>
</cp:coreProperties>
</file>